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І квартал" sheetId="1" r:id="rId1"/>
  </sheets>
  <definedNames>
    <definedName name="_xlnm.Print_Area" localSheetId="0">'ІІ квартал'!$A$1:$I$61</definedName>
  </definedNames>
  <calcPr fullCalcOnLoad="1"/>
</workbook>
</file>

<file path=xl/sharedStrings.xml><?xml version="1.0" encoding="utf-8"?>
<sst xmlns="http://schemas.openxmlformats.org/spreadsheetml/2006/main" count="70" uniqueCount="65">
  <si>
    <t>Органи місцевого самоврядування</t>
  </si>
  <si>
    <t>Освіта</t>
  </si>
  <si>
    <t>Охорона здоров”я</t>
  </si>
  <si>
    <t>Соціальний захист та соціальне забезпечення</t>
  </si>
  <si>
    <t xml:space="preserve">                    в тому числі:</t>
  </si>
  <si>
    <t>видатки на поховання учасників бойових дій</t>
  </si>
  <si>
    <t>допомога інвалідам внаслідок психічного захворювання</t>
  </si>
  <si>
    <t>допомоги сім”ям з дітьми, малозабезпеченим сім”ям, інвалідам з дитинства та дітям інвалідам</t>
  </si>
  <si>
    <t>доплати до пенсій воякам ОУН-УПА та допомоги по рішенню міськвиконкому</t>
  </si>
  <si>
    <t>Пільги ветеранам війни і праці та іншим категоріям громадян</t>
  </si>
  <si>
    <t>Додаткові виплати  населенню  на покриття витрат на оплату житлово –комунальних послуг</t>
  </si>
  <si>
    <t>Територіальні центри</t>
  </si>
  <si>
    <t>Утримання центрів соціальних служб для молоді</t>
  </si>
  <si>
    <t>Заходи по реалізації регіональних програм відпочинку та оздоровлення дітей</t>
  </si>
  <si>
    <t>Фінансова підтримка громадських організацій</t>
  </si>
  <si>
    <t>Житлово-комунальне господарство</t>
  </si>
  <si>
    <t>Культура і мистецтво</t>
  </si>
  <si>
    <t>Дотація парку</t>
  </si>
  <si>
    <t>Засоби масової інформації</t>
  </si>
  <si>
    <t>Фізична культура і спорт</t>
  </si>
  <si>
    <t>Капітальні вкладення</t>
  </si>
  <si>
    <t>Компенсація за пільговий проїзд окремих категорій громадян автомобільним та залізничним транспортом</t>
  </si>
  <si>
    <t>Видатки на проведення робіт, пов"язаних з будівництвом, реконструкцією, ремонтом і утриманням автомобільних доріг загального користування</t>
  </si>
  <si>
    <t>Інші послуги пов"зані з економічною діяльністю, в тому числі</t>
  </si>
  <si>
    <t>Фонд підтримки малого підприємництва</t>
  </si>
  <si>
    <t>Внески у статутні фонди</t>
  </si>
  <si>
    <t>Видатки не віднесені до основних груп в т.ч.</t>
  </si>
  <si>
    <t>Резервний фонд</t>
  </si>
  <si>
    <t>Видатки на покриття заборгованості за попередні роки</t>
  </si>
  <si>
    <t>Інші видатки</t>
  </si>
  <si>
    <t>Надання пільгового довгострокового кредиту громадянам на будівництво та придбання житла</t>
  </si>
  <si>
    <t>Субвенція з з місцевого бюджету державному бюджету на виконання програм соціально-культурного розвитку регіонів</t>
  </si>
  <si>
    <t>Повернення кредитів, наданих громадянам для будівництва та придбання житла</t>
  </si>
  <si>
    <t xml:space="preserve">Кошти, що передаються із загального фонду бюджету до бюджету розвитку </t>
  </si>
  <si>
    <t>ВСЬОГО:</t>
  </si>
  <si>
    <t xml:space="preserve">                        Загальний фонд             </t>
  </si>
  <si>
    <t xml:space="preserve">       Спеціальний фонд             </t>
  </si>
  <si>
    <t>Інші програми соціального захисту дітей</t>
  </si>
  <si>
    <t>Реабілітаційний центр "Калуська Добродія"</t>
  </si>
  <si>
    <t>Інші субвенції</t>
  </si>
  <si>
    <t>Цільові фонди утворені органами місцевого самоврядування(240900)</t>
  </si>
  <si>
    <t>Фонд охорони навколишнього природного середовища (240600)</t>
  </si>
  <si>
    <t>Програма профілактики злочинності на 2011-2015 р..</t>
  </si>
  <si>
    <t>Виплати грошової компенсації фізичним особам</t>
  </si>
  <si>
    <t>Землеустрій</t>
  </si>
  <si>
    <t>Програми державних органів у справах молоді</t>
  </si>
  <si>
    <t>Програми і заходи центрів соціальних служб для молоді</t>
  </si>
  <si>
    <t>Видатки на запобігання та ліквідацію надзвичайних ситуацій та наслідків стихійного лиха </t>
  </si>
  <si>
    <t xml:space="preserve">Програма проведення дератизаційних робіт в підвальних приміщеннях житлових будинків в м. Калуші на 2013-2017 роки </t>
  </si>
  <si>
    <t>Уточнений план на 2014 рік</t>
  </si>
  <si>
    <t>Програма   розвитку місцевого самоврядування в м. Калуші на 2014 рік</t>
  </si>
  <si>
    <t>Програма погашення заборгованості згідно рішень суду по КЗ Центральна районна лікарня на 2014 р.</t>
  </si>
  <si>
    <t>Програма погашення заборгованості згідно рішень суду по  Районній лікарні на 2014 р.</t>
  </si>
  <si>
    <t>Програма приватизаціі та управління комунальним майном територіальної громади м.Калуша на 2014 р.</t>
  </si>
  <si>
    <t>Інші кошти</t>
  </si>
  <si>
    <t>Власні надходження</t>
  </si>
  <si>
    <r>
      <t>Цільові фонди</t>
    </r>
    <r>
      <rPr>
        <i/>
        <sz val="11"/>
        <rFont val="Times New Roman"/>
        <family val="1"/>
      </rPr>
      <t xml:space="preserve"> в тому числі:</t>
    </r>
  </si>
  <si>
    <t xml:space="preserve">      Порівняльна таблиця  виконання бюджету по загальному та спеціальному фондах за І півріччя 2014 року</t>
  </si>
  <si>
    <t>Касове виконання  за І півріччя 2013 року</t>
  </si>
  <si>
    <t>Уточнений план на І півріччя2014року</t>
  </si>
  <si>
    <t>Касове виконання  за І півріччя 2014 року</t>
  </si>
  <si>
    <t>Касове виконання  за І півріччя 2014 рік</t>
  </si>
  <si>
    <t>Погашення заюоргованості з різниці в тарифах на теплову енергію,послуги з централізованого водопостачання та водовідведення,що вироблялися,ртанспортувалися та постачалися населенню,яка виникла у зв'язку з невідповідністю фактичної вартості теплової енергії</t>
  </si>
  <si>
    <t>Охорона і раціональне використання земель</t>
  </si>
  <si>
    <t>тис.грн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</si>
</sst>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0.00"/>
    <numFmt numFmtId="195" formatCode="#0.000"/>
    <numFmt numFmtId="196" formatCode="#,##0.000"/>
    <numFmt numFmtId="197" formatCode="0.000"/>
  </numFmts>
  <fonts count="53">
    <font>
      <sz val="10"/>
      <name val="Arial"/>
      <family val="0"/>
    </font>
    <font>
      <sz val="10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189" fontId="3" fillId="0" borderId="14" xfId="0" applyNumberFormat="1" applyFont="1" applyFill="1" applyBorder="1" applyAlignment="1">
      <alignment horizontal="center"/>
    </xf>
    <xf numFmtId="189" fontId="13" fillId="0" borderId="14" xfId="53" applyNumberFormat="1" applyFont="1" applyBorder="1" applyAlignment="1">
      <alignment horizontal="center" vertical="center" wrapText="1"/>
      <protection/>
    </xf>
    <xf numFmtId="189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189" fontId="3" fillId="0" borderId="10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189" fontId="6" fillId="0" borderId="14" xfId="0" applyNumberFormat="1" applyFont="1" applyFill="1" applyBorder="1" applyAlignment="1">
      <alignment horizontal="center"/>
    </xf>
    <xf numFmtId="189" fontId="6" fillId="0" borderId="17" xfId="0" applyNumberFormat="1" applyFont="1" applyFill="1" applyBorder="1" applyAlignment="1">
      <alignment horizontal="center" wrapText="1"/>
    </xf>
    <xf numFmtId="189" fontId="6" fillId="0" borderId="14" xfId="0" applyNumberFormat="1" applyFont="1" applyFill="1" applyBorder="1" applyAlignment="1">
      <alignment horizontal="center" wrapText="1"/>
    </xf>
    <xf numFmtId="189" fontId="6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189" fontId="9" fillId="0" borderId="10" xfId="0" applyNumberFormat="1" applyFont="1" applyFill="1" applyBorder="1" applyAlignment="1">
      <alignment horizontal="center"/>
    </xf>
    <xf numFmtId="189" fontId="9" fillId="0" borderId="18" xfId="0" applyNumberFormat="1" applyFont="1" applyFill="1" applyBorder="1" applyAlignment="1">
      <alignment horizontal="center" wrapText="1"/>
    </xf>
    <xf numFmtId="189" fontId="9" fillId="0" borderId="10" xfId="0" applyNumberFormat="1" applyFont="1" applyFill="1" applyBorder="1" applyAlignment="1">
      <alignment horizontal="center" wrapText="1"/>
    </xf>
    <xf numFmtId="189" fontId="6" fillId="0" borderId="10" xfId="0" applyNumberFormat="1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89" fontId="3" fillId="0" borderId="18" xfId="0" applyNumberFormat="1" applyFont="1" applyFill="1" applyBorder="1" applyAlignment="1">
      <alignment horizontal="center" wrapText="1"/>
    </xf>
    <xf numFmtId="189" fontId="6" fillId="0" borderId="10" xfId="0" applyNumberFormat="1" applyFont="1" applyFill="1" applyBorder="1" applyAlignment="1">
      <alignment horizontal="center"/>
    </xf>
    <xf numFmtId="189" fontId="3" fillId="0" borderId="20" xfId="0" applyNumberFormat="1" applyFont="1" applyFill="1" applyBorder="1" applyAlignment="1">
      <alignment horizontal="center" wrapText="1"/>
    </xf>
    <xf numFmtId="189" fontId="10" fillId="0" borderId="10" xfId="0" applyNumberFormat="1" applyFont="1" applyFill="1" applyBorder="1" applyAlignment="1">
      <alignment horizontal="center"/>
    </xf>
    <xf numFmtId="0" fontId="14" fillId="0" borderId="10" xfId="53" applyFont="1" applyBorder="1" applyAlignment="1">
      <alignment vertical="center" wrapText="1"/>
      <protection/>
    </xf>
    <xf numFmtId="189" fontId="9" fillId="0" borderId="21" xfId="0" applyNumberFormat="1" applyFont="1" applyFill="1" applyBorder="1" applyAlignment="1">
      <alignment horizontal="center" wrapText="1"/>
    </xf>
    <xf numFmtId="189" fontId="9" fillId="0" borderId="22" xfId="0" applyNumberFormat="1" applyFont="1" applyFill="1" applyBorder="1" applyAlignment="1">
      <alignment horizontal="center"/>
    </xf>
    <xf numFmtId="189" fontId="9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189" fontId="3" fillId="0" borderId="21" xfId="0" applyNumberFormat="1" applyFont="1" applyFill="1" applyBorder="1" applyAlignment="1">
      <alignment horizontal="center" wrapText="1"/>
    </xf>
    <xf numFmtId="189" fontId="3" fillId="0" borderId="22" xfId="0" applyNumberFormat="1" applyFont="1" applyFill="1" applyBorder="1" applyAlignment="1">
      <alignment horizontal="center"/>
    </xf>
    <xf numFmtId="189" fontId="3" fillId="0" borderId="22" xfId="0" applyNumberFormat="1" applyFont="1" applyBorder="1" applyAlignment="1">
      <alignment horizontal="center"/>
    </xf>
    <xf numFmtId="189" fontId="3" fillId="0" borderId="22" xfId="0" applyNumberFormat="1" applyFont="1" applyFill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189" fontId="11" fillId="0" borderId="25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90" zoomScaleNormal="75" zoomScaleSheetLayoutView="90" zoomScalePageLayoutView="0" workbookViewId="0" topLeftCell="B52">
      <selection activeCell="I2" sqref="I2"/>
    </sheetView>
  </sheetViews>
  <sheetFormatPr defaultColWidth="9.140625" defaultRowHeight="12.75"/>
  <cols>
    <col min="1" max="1" width="54.00390625" style="45" customWidth="1"/>
    <col min="2" max="2" width="14.00390625" style="3" customWidth="1"/>
    <col min="3" max="3" width="14.421875" style="3" customWidth="1"/>
    <col min="4" max="4" width="15.28125" style="3" customWidth="1"/>
    <col min="5" max="6" width="14.7109375" style="3" customWidth="1"/>
    <col min="7" max="8" width="15.00390625" style="3" customWidth="1"/>
    <col min="9" max="9" width="15.140625" style="3" customWidth="1"/>
    <col min="10" max="12" width="9.140625" style="3" customWidth="1"/>
    <col min="13" max="13" width="8.421875" style="3" customWidth="1"/>
    <col min="14" max="16384" width="9.140625" style="3" customWidth="1"/>
  </cols>
  <sheetData>
    <row r="1" spans="1:9" ht="15.75">
      <c r="A1" s="51" t="s">
        <v>57</v>
      </c>
      <c r="B1" s="52"/>
      <c r="C1" s="52"/>
      <c r="D1" s="52"/>
      <c r="E1" s="52"/>
      <c r="F1" s="52"/>
      <c r="G1" s="52"/>
      <c r="H1" s="52"/>
      <c r="I1" s="52"/>
    </row>
    <row r="2" spans="1:9" ht="16.5" thickBot="1">
      <c r="A2" s="2"/>
      <c r="B2" s="4"/>
      <c r="C2" s="4"/>
      <c r="D2" s="4"/>
      <c r="I2" s="50" t="s">
        <v>64</v>
      </c>
    </row>
    <row r="3" spans="1:9" ht="16.5" thickBot="1">
      <c r="A3" s="53"/>
      <c r="B3" s="56" t="s">
        <v>35</v>
      </c>
      <c r="C3" s="57"/>
      <c r="D3" s="57"/>
      <c r="E3" s="58"/>
      <c r="F3" s="5"/>
      <c r="G3" s="6" t="s">
        <v>36</v>
      </c>
      <c r="H3" s="6"/>
      <c r="I3" s="7"/>
    </row>
    <row r="4" spans="1:9" ht="54" customHeight="1" thickBot="1">
      <c r="A4" s="54"/>
      <c r="B4" s="59" t="s">
        <v>58</v>
      </c>
      <c r="C4" s="61" t="s">
        <v>49</v>
      </c>
      <c r="D4" s="61" t="s">
        <v>59</v>
      </c>
      <c r="E4" s="63" t="s">
        <v>61</v>
      </c>
      <c r="F4" s="65" t="s">
        <v>58</v>
      </c>
      <c r="G4" s="66"/>
      <c r="H4" s="67" t="s">
        <v>60</v>
      </c>
      <c r="I4" s="66"/>
    </row>
    <row r="5" spans="1:9" ht="26.25" customHeight="1" thickBot="1">
      <c r="A5" s="55"/>
      <c r="B5" s="60"/>
      <c r="C5" s="62"/>
      <c r="D5" s="62"/>
      <c r="E5" s="64"/>
      <c r="F5" s="46" t="s">
        <v>54</v>
      </c>
      <c r="G5" s="47" t="s">
        <v>55</v>
      </c>
      <c r="H5" s="46" t="s">
        <v>54</v>
      </c>
      <c r="I5" s="47" t="s">
        <v>55</v>
      </c>
    </row>
    <row r="6" spans="1:9" ht="15.75">
      <c r="A6" s="8" t="s">
        <v>0</v>
      </c>
      <c r="B6" s="9">
        <v>6630.9</v>
      </c>
      <c r="C6" s="10">
        <v>10139.2</v>
      </c>
      <c r="D6" s="10">
        <v>9552.3</v>
      </c>
      <c r="E6" s="9">
        <v>7857.3</v>
      </c>
      <c r="F6" s="9">
        <v>6.2</v>
      </c>
      <c r="G6" s="11">
        <v>5.1</v>
      </c>
      <c r="H6" s="11">
        <v>63.9</v>
      </c>
      <c r="I6" s="11">
        <v>5</v>
      </c>
    </row>
    <row r="7" spans="1:9" ht="15.75">
      <c r="A7" s="12" t="s">
        <v>1</v>
      </c>
      <c r="B7" s="13">
        <v>38964.6</v>
      </c>
      <c r="C7" s="14">
        <v>79907.7</v>
      </c>
      <c r="D7" s="14">
        <v>51146.9</v>
      </c>
      <c r="E7" s="13">
        <v>42730.7</v>
      </c>
      <c r="F7" s="13"/>
      <c r="G7" s="15">
        <v>926.2</v>
      </c>
      <c r="H7" s="15"/>
      <c r="I7" s="15">
        <v>953.8</v>
      </c>
    </row>
    <row r="8" spans="1:9" ht="15.75">
      <c r="A8" s="12" t="s">
        <v>2</v>
      </c>
      <c r="B8" s="13">
        <v>47931.8</v>
      </c>
      <c r="C8" s="14">
        <v>86742.2</v>
      </c>
      <c r="D8" s="14">
        <v>58597.8</v>
      </c>
      <c r="E8" s="13">
        <v>46080.1</v>
      </c>
      <c r="F8" s="13">
        <v>345.6</v>
      </c>
      <c r="G8" s="15">
        <v>1912.1</v>
      </c>
      <c r="H8" s="15"/>
      <c r="I8" s="15">
        <v>1682.6</v>
      </c>
    </row>
    <row r="9" spans="1:9" ht="15.75">
      <c r="A9" s="12" t="s">
        <v>3</v>
      </c>
      <c r="B9" s="14">
        <f aca="true" t="shared" si="0" ref="B9:I9">SUM(B11:B25)</f>
        <v>36397.5</v>
      </c>
      <c r="C9" s="14">
        <f t="shared" si="0"/>
        <v>85942.90000000002</v>
      </c>
      <c r="D9" s="14">
        <f t="shared" si="0"/>
        <v>47722</v>
      </c>
      <c r="E9" s="14">
        <f t="shared" si="0"/>
        <v>42493.1</v>
      </c>
      <c r="F9" s="16">
        <f t="shared" si="0"/>
        <v>30</v>
      </c>
      <c r="G9" s="16">
        <f t="shared" si="0"/>
        <v>6.2</v>
      </c>
      <c r="H9" s="16"/>
      <c r="I9" s="16">
        <f t="shared" si="0"/>
        <v>4.3</v>
      </c>
    </row>
    <row r="10" spans="1:9" ht="15" customHeight="1">
      <c r="A10" s="17" t="s">
        <v>4</v>
      </c>
      <c r="B10" s="18"/>
      <c r="C10" s="19"/>
      <c r="D10" s="20"/>
      <c r="E10" s="18"/>
      <c r="F10" s="18"/>
      <c r="G10" s="21"/>
      <c r="H10" s="21"/>
      <c r="I10" s="21"/>
    </row>
    <row r="11" spans="1:9" ht="15.75">
      <c r="A11" s="22" t="s">
        <v>5</v>
      </c>
      <c r="B11" s="23">
        <v>4.9</v>
      </c>
      <c r="C11" s="24">
        <v>22</v>
      </c>
      <c r="D11" s="25">
        <v>7.5</v>
      </c>
      <c r="E11" s="23">
        <v>0</v>
      </c>
      <c r="F11" s="23"/>
      <c r="G11" s="26"/>
      <c r="H11" s="26"/>
      <c r="I11" s="26"/>
    </row>
    <row r="12" spans="1:9" ht="30">
      <c r="A12" s="22" t="s">
        <v>6</v>
      </c>
      <c r="B12" s="23">
        <v>787.6</v>
      </c>
      <c r="C12" s="24">
        <v>2846</v>
      </c>
      <c r="D12" s="25">
        <v>1400</v>
      </c>
      <c r="E12" s="23">
        <v>1195.2</v>
      </c>
      <c r="F12" s="23"/>
      <c r="G12" s="26"/>
      <c r="H12" s="26"/>
      <c r="I12" s="26"/>
    </row>
    <row r="13" spans="1:9" ht="30">
      <c r="A13" s="22" t="s">
        <v>7</v>
      </c>
      <c r="B13" s="23">
        <v>29327.7</v>
      </c>
      <c r="C13" s="24">
        <v>68683.3</v>
      </c>
      <c r="D13" s="25">
        <v>37896.1</v>
      </c>
      <c r="E13" s="23">
        <v>35627.2</v>
      </c>
      <c r="F13" s="23"/>
      <c r="G13" s="26"/>
      <c r="H13" s="26"/>
      <c r="I13" s="26"/>
    </row>
    <row r="14" spans="1:9" ht="30">
      <c r="A14" s="22" t="s">
        <v>8</v>
      </c>
      <c r="B14" s="23">
        <v>512.4</v>
      </c>
      <c r="C14" s="24">
        <v>1216.1</v>
      </c>
      <c r="D14" s="25">
        <v>739.8</v>
      </c>
      <c r="E14" s="23">
        <v>612.4</v>
      </c>
      <c r="F14" s="23"/>
      <c r="G14" s="26"/>
      <c r="H14" s="26"/>
      <c r="I14" s="26"/>
    </row>
    <row r="15" spans="1:9" ht="30">
      <c r="A15" s="22" t="s">
        <v>9</v>
      </c>
      <c r="B15" s="23">
        <v>3936.5</v>
      </c>
      <c r="C15" s="24">
        <v>7965.1</v>
      </c>
      <c r="D15" s="25">
        <v>4198.9</v>
      </c>
      <c r="E15" s="23">
        <v>2762.5</v>
      </c>
      <c r="F15" s="23"/>
      <c r="G15" s="26"/>
      <c r="H15" s="26"/>
      <c r="I15" s="26"/>
    </row>
    <row r="16" spans="1:9" ht="30">
      <c r="A16" s="22" t="s">
        <v>10</v>
      </c>
      <c r="B16" s="23">
        <v>913.2</v>
      </c>
      <c r="C16" s="24">
        <v>3500</v>
      </c>
      <c r="D16" s="25">
        <v>2189.4</v>
      </c>
      <c r="E16" s="23">
        <v>1348</v>
      </c>
      <c r="F16" s="23"/>
      <c r="G16" s="26"/>
      <c r="H16" s="26"/>
      <c r="I16" s="26"/>
    </row>
    <row r="17" spans="1:9" ht="17.25" customHeight="1">
      <c r="A17" s="22" t="s">
        <v>11</v>
      </c>
      <c r="B17" s="23">
        <v>405</v>
      </c>
      <c r="C17" s="24">
        <v>653.6</v>
      </c>
      <c r="D17" s="25">
        <v>523.4</v>
      </c>
      <c r="E17" s="23">
        <v>456.6</v>
      </c>
      <c r="F17" s="23"/>
      <c r="G17" s="27">
        <v>6.2</v>
      </c>
      <c r="H17" s="27"/>
      <c r="I17" s="27">
        <v>4.3</v>
      </c>
    </row>
    <row r="18" spans="1:9" ht="17.25" customHeight="1">
      <c r="A18" s="22" t="s">
        <v>43</v>
      </c>
      <c r="B18" s="23">
        <v>15.5</v>
      </c>
      <c r="C18" s="24">
        <v>68</v>
      </c>
      <c r="D18" s="25">
        <v>35.1</v>
      </c>
      <c r="E18" s="23">
        <v>28.9</v>
      </c>
      <c r="F18" s="23"/>
      <c r="G18" s="27"/>
      <c r="H18" s="27"/>
      <c r="I18" s="27"/>
    </row>
    <row r="19" spans="1:9" ht="15.75">
      <c r="A19" s="22" t="s">
        <v>12</v>
      </c>
      <c r="B19" s="23">
        <v>337.2</v>
      </c>
      <c r="C19" s="24">
        <v>494.8</v>
      </c>
      <c r="D19" s="25">
        <v>311.7</v>
      </c>
      <c r="E19" s="23">
        <v>297.1</v>
      </c>
      <c r="F19" s="23">
        <v>30</v>
      </c>
      <c r="G19" s="27">
        <v>0</v>
      </c>
      <c r="H19" s="27"/>
      <c r="I19" s="27"/>
    </row>
    <row r="20" spans="1:9" ht="30">
      <c r="A20" s="22" t="s">
        <v>46</v>
      </c>
      <c r="B20" s="23">
        <v>2</v>
      </c>
      <c r="C20" s="24">
        <v>8</v>
      </c>
      <c r="D20" s="25">
        <v>6.4</v>
      </c>
      <c r="E20" s="23">
        <v>1.3</v>
      </c>
      <c r="F20" s="23"/>
      <c r="G20" s="26"/>
      <c r="H20" s="26"/>
      <c r="I20" s="26"/>
    </row>
    <row r="21" spans="1:9" ht="15.75">
      <c r="A21" s="28" t="s">
        <v>45</v>
      </c>
      <c r="B21" s="23">
        <v>16.2</v>
      </c>
      <c r="C21" s="24">
        <v>70</v>
      </c>
      <c r="D21" s="25">
        <v>56</v>
      </c>
      <c r="E21" s="23">
        <v>0</v>
      </c>
      <c r="F21" s="23"/>
      <c r="G21" s="26"/>
      <c r="H21" s="26"/>
      <c r="I21" s="26"/>
    </row>
    <row r="22" spans="1:9" ht="15.75">
      <c r="A22" s="22" t="s">
        <v>37</v>
      </c>
      <c r="B22" s="23">
        <v>2</v>
      </c>
      <c r="C22" s="24">
        <v>16</v>
      </c>
      <c r="D22" s="25">
        <v>8</v>
      </c>
      <c r="E22" s="23">
        <v>0</v>
      </c>
      <c r="F22" s="23"/>
      <c r="G22" s="26"/>
      <c r="H22" s="26"/>
      <c r="I22" s="26"/>
    </row>
    <row r="23" spans="1:9" ht="30">
      <c r="A23" s="22" t="s">
        <v>13</v>
      </c>
      <c r="B23" s="23"/>
      <c r="C23" s="24">
        <v>180</v>
      </c>
      <c r="D23" s="25">
        <v>160</v>
      </c>
      <c r="E23" s="23">
        <v>0</v>
      </c>
      <c r="F23" s="23"/>
      <c r="G23" s="26"/>
      <c r="H23" s="26"/>
      <c r="I23" s="26"/>
    </row>
    <row r="24" spans="1:9" ht="15.75">
      <c r="A24" s="22" t="s">
        <v>14</v>
      </c>
      <c r="B24" s="23">
        <v>4</v>
      </c>
      <c r="C24" s="24">
        <v>10</v>
      </c>
      <c r="D24" s="25">
        <v>10</v>
      </c>
      <c r="E24" s="23">
        <v>0</v>
      </c>
      <c r="F24" s="23"/>
      <c r="G24" s="26"/>
      <c r="H24" s="26"/>
      <c r="I24" s="26"/>
    </row>
    <row r="25" spans="1:9" ht="15.75">
      <c r="A25" s="22" t="s">
        <v>38</v>
      </c>
      <c r="B25" s="23">
        <v>133.3</v>
      </c>
      <c r="C25" s="24">
        <v>210</v>
      </c>
      <c r="D25" s="25">
        <v>179.7</v>
      </c>
      <c r="E25" s="23">
        <v>163.9</v>
      </c>
      <c r="F25" s="23"/>
      <c r="G25" s="26"/>
      <c r="H25" s="26"/>
      <c r="I25" s="26"/>
    </row>
    <row r="26" spans="1:9" ht="18.75" customHeight="1">
      <c r="A26" s="29" t="s">
        <v>15</v>
      </c>
      <c r="B26" s="13">
        <v>3486.2</v>
      </c>
      <c r="C26" s="30">
        <v>9661.6</v>
      </c>
      <c r="D26" s="14">
        <v>5066.8</v>
      </c>
      <c r="E26" s="13">
        <v>3755.4</v>
      </c>
      <c r="F26" s="13"/>
      <c r="G26" s="15"/>
      <c r="H26" s="15"/>
      <c r="I26" s="15"/>
    </row>
    <row r="27" spans="1:9" ht="86.25">
      <c r="A27" s="29" t="s">
        <v>62</v>
      </c>
      <c r="B27" s="13"/>
      <c r="C27" s="30"/>
      <c r="D27" s="14"/>
      <c r="E27" s="13"/>
      <c r="F27" s="13"/>
      <c r="G27" s="15"/>
      <c r="H27" s="15">
        <v>3350.1</v>
      </c>
      <c r="I27" s="15"/>
    </row>
    <row r="28" spans="1:9" ht="15.75" customHeight="1">
      <c r="A28" s="29" t="s">
        <v>16</v>
      </c>
      <c r="B28" s="13">
        <v>5473.7</v>
      </c>
      <c r="C28" s="30">
        <v>8309</v>
      </c>
      <c r="D28" s="14">
        <v>7750.6</v>
      </c>
      <c r="E28" s="13">
        <v>6696.1</v>
      </c>
      <c r="F28" s="13">
        <v>103.2</v>
      </c>
      <c r="G28" s="15">
        <v>686.4</v>
      </c>
      <c r="H28" s="15">
        <v>273.6</v>
      </c>
      <c r="I28" s="15">
        <v>156.8</v>
      </c>
    </row>
    <row r="29" spans="1:9" ht="15.75">
      <c r="A29" s="22" t="s">
        <v>17</v>
      </c>
      <c r="B29" s="31">
        <v>18.8</v>
      </c>
      <c r="C29" s="24">
        <v>20</v>
      </c>
      <c r="D29" s="25">
        <v>9</v>
      </c>
      <c r="E29" s="31">
        <v>6</v>
      </c>
      <c r="F29" s="31"/>
      <c r="G29" s="15"/>
      <c r="H29" s="15"/>
      <c r="I29" s="15"/>
    </row>
    <row r="30" spans="1:9" ht="18" customHeight="1">
      <c r="A30" s="29" t="s">
        <v>18</v>
      </c>
      <c r="B30" s="13">
        <v>309.9</v>
      </c>
      <c r="C30" s="30">
        <v>800</v>
      </c>
      <c r="D30" s="14">
        <v>487.8</v>
      </c>
      <c r="E30" s="13">
        <v>470.6</v>
      </c>
      <c r="F30" s="13"/>
      <c r="G30" s="15"/>
      <c r="H30" s="15"/>
      <c r="I30" s="15"/>
    </row>
    <row r="31" spans="1:9" ht="18" customHeight="1">
      <c r="A31" s="29" t="s">
        <v>19</v>
      </c>
      <c r="B31" s="13">
        <v>2163.9</v>
      </c>
      <c r="C31" s="30">
        <v>3723</v>
      </c>
      <c r="D31" s="14">
        <v>2644.9</v>
      </c>
      <c r="E31" s="13">
        <v>2279</v>
      </c>
      <c r="F31" s="13">
        <v>80</v>
      </c>
      <c r="G31" s="15">
        <v>249.4</v>
      </c>
      <c r="H31" s="15"/>
      <c r="I31" s="15">
        <v>287.7</v>
      </c>
    </row>
    <row r="32" spans="1:9" ht="18" customHeight="1">
      <c r="A32" s="29" t="s">
        <v>20</v>
      </c>
      <c r="B32" s="13"/>
      <c r="C32" s="30"/>
      <c r="D32" s="14"/>
      <c r="E32" s="13"/>
      <c r="F32" s="13">
        <v>2871.3</v>
      </c>
      <c r="G32" s="15"/>
      <c r="H32" s="15">
        <v>270.8</v>
      </c>
      <c r="I32" s="15"/>
    </row>
    <row r="33" spans="1:9" ht="18" customHeight="1">
      <c r="A33" s="29" t="s">
        <v>44</v>
      </c>
      <c r="B33" s="13"/>
      <c r="C33" s="30">
        <v>76.5</v>
      </c>
      <c r="D33" s="14">
        <v>76.5</v>
      </c>
      <c r="E33" s="13">
        <v>9.4</v>
      </c>
      <c r="F33" s="13"/>
      <c r="G33" s="15"/>
      <c r="H33" s="15"/>
      <c r="I33" s="15"/>
    </row>
    <row r="34" spans="1:9" ht="43.5">
      <c r="A34" s="29" t="s">
        <v>21</v>
      </c>
      <c r="B34" s="13">
        <v>742.7</v>
      </c>
      <c r="C34" s="30">
        <v>1430.9</v>
      </c>
      <c r="D34" s="14">
        <v>732.9</v>
      </c>
      <c r="E34" s="13">
        <v>622.6</v>
      </c>
      <c r="F34" s="13">
        <v>1017.3</v>
      </c>
      <c r="G34" s="15"/>
      <c r="H34" s="15">
        <f>H35</f>
        <v>10</v>
      </c>
      <c r="I34" s="15"/>
    </row>
    <row r="35" spans="1:9" ht="42" customHeight="1">
      <c r="A35" s="22" t="s">
        <v>22</v>
      </c>
      <c r="B35" s="13"/>
      <c r="C35" s="30"/>
      <c r="D35" s="14"/>
      <c r="E35" s="13"/>
      <c r="F35" s="31">
        <v>1017.3</v>
      </c>
      <c r="G35" s="27"/>
      <c r="H35" s="27">
        <v>10</v>
      </c>
      <c r="I35" s="27"/>
    </row>
    <row r="36" spans="1:9" ht="32.25" customHeight="1">
      <c r="A36" s="29" t="s">
        <v>23</v>
      </c>
      <c r="B36" s="14">
        <v>0.6</v>
      </c>
      <c r="C36" s="32">
        <v>45</v>
      </c>
      <c r="D36" s="15">
        <f aca="true" t="shared" si="1" ref="D36:I36">D37+D38</f>
        <v>20.2</v>
      </c>
      <c r="E36" s="15">
        <f t="shared" si="1"/>
        <v>0.8</v>
      </c>
      <c r="F36" s="15">
        <f t="shared" si="1"/>
        <v>1147.6</v>
      </c>
      <c r="G36" s="15">
        <f t="shared" si="1"/>
        <v>0</v>
      </c>
      <c r="H36" s="15">
        <f t="shared" si="1"/>
        <v>2740.5</v>
      </c>
      <c r="I36" s="15">
        <f t="shared" si="1"/>
        <v>0</v>
      </c>
    </row>
    <row r="37" spans="1:9" ht="18.75" customHeight="1">
      <c r="A37" s="22" t="s">
        <v>24</v>
      </c>
      <c r="B37" s="23">
        <v>0.3</v>
      </c>
      <c r="C37" s="24">
        <v>45</v>
      </c>
      <c r="D37" s="25">
        <v>20.2</v>
      </c>
      <c r="E37" s="23">
        <v>0.8</v>
      </c>
      <c r="F37" s="23"/>
      <c r="G37" s="15"/>
      <c r="H37" s="15"/>
      <c r="I37" s="15"/>
    </row>
    <row r="38" spans="1:9" ht="19.5" customHeight="1">
      <c r="A38" s="22" t="s">
        <v>25</v>
      </c>
      <c r="B38" s="33"/>
      <c r="C38" s="24"/>
      <c r="D38" s="25"/>
      <c r="E38" s="33"/>
      <c r="F38" s="33">
        <v>1147.6</v>
      </c>
      <c r="G38" s="27"/>
      <c r="H38" s="27">
        <v>2740.5</v>
      </c>
      <c r="I38" s="27"/>
    </row>
    <row r="39" spans="1:9" ht="19.5" customHeight="1">
      <c r="A39" s="48" t="s">
        <v>63</v>
      </c>
      <c r="B39" s="33"/>
      <c r="C39" s="24"/>
      <c r="D39" s="25"/>
      <c r="E39" s="33"/>
      <c r="F39" s="33"/>
      <c r="G39" s="27"/>
      <c r="H39" s="15">
        <v>38.6</v>
      </c>
      <c r="I39" s="27"/>
    </row>
    <row r="40" spans="1:9" ht="28.5" customHeight="1">
      <c r="A40" s="34" t="s">
        <v>47</v>
      </c>
      <c r="B40" s="13">
        <v>38.6</v>
      </c>
      <c r="C40" s="30">
        <v>67.9</v>
      </c>
      <c r="D40" s="14">
        <v>67.9</v>
      </c>
      <c r="E40" s="13">
        <v>3.2</v>
      </c>
      <c r="F40" s="13"/>
      <c r="G40" s="26"/>
      <c r="H40" s="26"/>
      <c r="I40" s="26"/>
    </row>
    <row r="41" spans="1:9" ht="15.75">
      <c r="A41" s="29" t="s">
        <v>56</v>
      </c>
      <c r="B41" s="13"/>
      <c r="C41" s="14"/>
      <c r="D41" s="14"/>
      <c r="E41" s="13"/>
      <c r="F41" s="15">
        <f>SUM(F42:F43)</f>
        <v>133.8</v>
      </c>
      <c r="G41" s="15">
        <f>SUM(G42:G43)</f>
        <v>0</v>
      </c>
      <c r="H41" s="15">
        <f>SUM(H42:H43)</f>
        <v>5</v>
      </c>
      <c r="I41" s="15">
        <f>SUM(I42:I43)</f>
        <v>0</v>
      </c>
    </row>
    <row r="42" spans="1:9" ht="30">
      <c r="A42" s="22" t="s">
        <v>41</v>
      </c>
      <c r="B42" s="23"/>
      <c r="C42" s="24"/>
      <c r="D42" s="25"/>
      <c r="E42" s="23"/>
      <c r="F42" s="23">
        <v>66.7</v>
      </c>
      <c r="G42" s="27"/>
      <c r="H42" s="27">
        <v>5</v>
      </c>
      <c r="I42" s="27"/>
    </row>
    <row r="43" spans="1:9" ht="30">
      <c r="A43" s="22" t="s">
        <v>40</v>
      </c>
      <c r="B43" s="23"/>
      <c r="C43" s="24"/>
      <c r="D43" s="25"/>
      <c r="E43" s="23"/>
      <c r="F43" s="23">
        <v>67.1</v>
      </c>
      <c r="G43" s="27"/>
      <c r="H43" s="27"/>
      <c r="I43" s="27"/>
    </row>
    <row r="44" spans="1:9" ht="15.75">
      <c r="A44" s="29" t="s">
        <v>39</v>
      </c>
      <c r="B44" s="23"/>
      <c r="C44" s="24"/>
      <c r="D44" s="25"/>
      <c r="E44" s="23"/>
      <c r="F44" s="23"/>
      <c r="G44" s="27"/>
      <c r="H44" s="15">
        <v>79.2</v>
      </c>
      <c r="I44" s="27"/>
    </row>
    <row r="45" spans="1:9" ht="18" customHeight="1">
      <c r="A45" s="29" t="s">
        <v>26</v>
      </c>
      <c r="B45" s="14">
        <f aca="true" t="shared" si="2" ref="B45:I45">SUM(B46:B55)</f>
        <v>5106.8</v>
      </c>
      <c r="C45" s="14">
        <f t="shared" si="2"/>
        <v>12167.300000000001</v>
      </c>
      <c r="D45" s="14">
        <f t="shared" si="2"/>
        <v>11153.300000000001</v>
      </c>
      <c r="E45" s="14">
        <f t="shared" si="2"/>
        <v>6027.099999999999</v>
      </c>
      <c r="F45" s="14">
        <f t="shared" si="2"/>
        <v>2653.3</v>
      </c>
      <c r="G45" s="14">
        <f t="shared" si="2"/>
        <v>29.5</v>
      </c>
      <c r="H45" s="14">
        <f t="shared" si="2"/>
        <v>3272</v>
      </c>
      <c r="I45" s="14">
        <f t="shared" si="2"/>
        <v>95.2</v>
      </c>
    </row>
    <row r="46" spans="1:9" ht="15.75">
      <c r="A46" s="22" t="s">
        <v>27</v>
      </c>
      <c r="B46" s="23"/>
      <c r="C46" s="24">
        <v>100</v>
      </c>
      <c r="D46" s="25">
        <v>54</v>
      </c>
      <c r="E46" s="23">
        <v>0</v>
      </c>
      <c r="F46" s="23"/>
      <c r="G46" s="27"/>
      <c r="H46" s="27"/>
      <c r="I46" s="27"/>
    </row>
    <row r="47" spans="1:9" ht="30">
      <c r="A47" s="22" t="s">
        <v>28</v>
      </c>
      <c r="B47" s="25">
        <v>3769.7</v>
      </c>
      <c r="C47" s="24">
        <v>5672</v>
      </c>
      <c r="D47" s="25">
        <v>5672</v>
      </c>
      <c r="E47" s="25">
        <v>2828.8</v>
      </c>
      <c r="F47" s="25">
        <v>2653.3</v>
      </c>
      <c r="G47" s="27"/>
      <c r="H47" s="27">
        <v>3272</v>
      </c>
      <c r="I47" s="27"/>
    </row>
    <row r="48" spans="1:9" ht="30">
      <c r="A48" s="1" t="s">
        <v>50</v>
      </c>
      <c r="B48" s="23">
        <v>608.3</v>
      </c>
      <c r="C48" s="24">
        <v>1000.1</v>
      </c>
      <c r="D48" s="25">
        <v>743.4</v>
      </c>
      <c r="E48" s="23">
        <v>260.1</v>
      </c>
      <c r="F48" s="23"/>
      <c r="G48" s="27"/>
      <c r="H48" s="27"/>
      <c r="I48" s="27"/>
    </row>
    <row r="49" spans="1:9" ht="45">
      <c r="A49" s="1" t="s">
        <v>48</v>
      </c>
      <c r="B49" s="23">
        <v>9.2</v>
      </c>
      <c r="C49" s="24">
        <v>42.5</v>
      </c>
      <c r="D49" s="25">
        <v>22.1</v>
      </c>
      <c r="E49" s="23">
        <v>1.1</v>
      </c>
      <c r="F49" s="23"/>
      <c r="G49" s="27"/>
      <c r="H49" s="27"/>
      <c r="I49" s="27"/>
    </row>
    <row r="50" spans="1:9" ht="30">
      <c r="A50" s="22" t="s">
        <v>42</v>
      </c>
      <c r="B50" s="23">
        <v>534.6</v>
      </c>
      <c r="C50" s="24">
        <v>1389.4</v>
      </c>
      <c r="D50" s="25">
        <v>1032.1</v>
      </c>
      <c r="E50" s="23">
        <v>670.2</v>
      </c>
      <c r="F50" s="23"/>
      <c r="G50" s="27"/>
      <c r="H50" s="27"/>
      <c r="I50" s="27"/>
    </row>
    <row r="51" spans="1:9" ht="27.75" customHeight="1">
      <c r="A51" s="22" t="s">
        <v>53</v>
      </c>
      <c r="B51" s="23">
        <v>112.8</v>
      </c>
      <c r="C51" s="24">
        <v>282.2</v>
      </c>
      <c r="D51" s="25">
        <v>163.6</v>
      </c>
      <c r="E51" s="23">
        <v>138.7</v>
      </c>
      <c r="F51" s="23"/>
      <c r="G51" s="27"/>
      <c r="H51" s="27"/>
      <c r="I51" s="27"/>
    </row>
    <row r="52" spans="1:9" ht="30">
      <c r="A52" s="1" t="s">
        <v>51</v>
      </c>
      <c r="B52" s="23">
        <v>63.9</v>
      </c>
      <c r="C52" s="24">
        <v>2128.2</v>
      </c>
      <c r="D52" s="25">
        <v>2128.2</v>
      </c>
      <c r="E52" s="23">
        <v>2128.2</v>
      </c>
      <c r="F52" s="23"/>
      <c r="G52" s="27"/>
      <c r="H52" s="27"/>
      <c r="I52" s="27"/>
    </row>
    <row r="53" spans="1:9" ht="30">
      <c r="A53" s="1" t="s">
        <v>52</v>
      </c>
      <c r="B53" s="23"/>
      <c r="C53" s="35">
        <v>1492.9</v>
      </c>
      <c r="D53" s="25">
        <v>1337.9</v>
      </c>
      <c r="E53" s="23">
        <v>0</v>
      </c>
      <c r="F53" s="36"/>
      <c r="G53" s="37"/>
      <c r="H53" s="37"/>
      <c r="I53" s="37"/>
    </row>
    <row r="54" spans="1:9" ht="15.75">
      <c r="A54" s="49" t="s">
        <v>39</v>
      </c>
      <c r="B54" s="23"/>
      <c r="C54" s="35">
        <v>60</v>
      </c>
      <c r="D54" s="25"/>
      <c r="E54" s="23"/>
      <c r="F54" s="36"/>
      <c r="G54" s="37"/>
      <c r="H54" s="37"/>
      <c r="I54" s="37"/>
    </row>
    <row r="55" spans="1:9" ht="15" customHeight="1">
      <c r="A55" s="22" t="s">
        <v>29</v>
      </c>
      <c r="B55" s="23">
        <v>8.3</v>
      </c>
      <c r="C55" s="24"/>
      <c r="D55" s="25"/>
      <c r="E55" s="23"/>
      <c r="F55" s="23"/>
      <c r="G55" s="27">
        <v>29.5</v>
      </c>
      <c r="H55" s="27"/>
      <c r="I55" s="27">
        <v>95.2</v>
      </c>
    </row>
    <row r="56" spans="1:9" ht="29.25">
      <c r="A56" s="38" t="s">
        <v>30</v>
      </c>
      <c r="B56" s="13"/>
      <c r="C56" s="39"/>
      <c r="D56" s="14"/>
      <c r="E56" s="13"/>
      <c r="F56" s="40"/>
      <c r="G56" s="41"/>
      <c r="H56" s="41"/>
      <c r="I56" s="41">
        <v>0</v>
      </c>
    </row>
    <row r="57" spans="1:9" ht="30.75" customHeight="1">
      <c r="A57" s="29" t="s">
        <v>31</v>
      </c>
      <c r="B57" s="13"/>
      <c r="C57" s="30"/>
      <c r="D57" s="14"/>
      <c r="E57" s="13"/>
      <c r="F57" s="13"/>
      <c r="G57" s="15"/>
      <c r="H57" s="15"/>
      <c r="I57" s="15"/>
    </row>
    <row r="58" spans="1:9" ht="29.25">
      <c r="A58" s="38" t="s">
        <v>32</v>
      </c>
      <c r="B58" s="13"/>
      <c r="C58" s="39"/>
      <c r="D58" s="14"/>
      <c r="E58" s="13"/>
      <c r="F58" s="13"/>
      <c r="G58" s="15"/>
      <c r="H58" s="15">
        <v>-10.9</v>
      </c>
      <c r="I58" s="15"/>
    </row>
    <row r="59" spans="1:9" ht="29.25">
      <c r="A59" s="38" t="s">
        <v>33</v>
      </c>
      <c r="B59" s="13"/>
      <c r="C59" s="39"/>
      <c r="D59" s="14"/>
      <c r="E59" s="13"/>
      <c r="F59" s="13"/>
      <c r="G59" s="15"/>
      <c r="H59" s="15"/>
      <c r="I59" s="15"/>
    </row>
    <row r="60" spans="1:9" ht="15.75">
      <c r="A60" s="38" t="s">
        <v>39</v>
      </c>
      <c r="B60" s="40"/>
      <c r="C60" s="39"/>
      <c r="D60" s="42"/>
      <c r="E60" s="40"/>
      <c r="F60" s="40"/>
      <c r="G60" s="41"/>
      <c r="H60" s="41"/>
      <c r="I60" s="41"/>
    </row>
    <row r="61" spans="1:9" ht="26.25" customHeight="1" thickBot="1">
      <c r="A61" s="43" t="s">
        <v>34</v>
      </c>
      <c r="B61" s="44">
        <f>B6+B7+B8+B9+B26+B28+B30+B31+B32+B34+B35+B36+B41+B45+B56+B57+B58+B59+B33+B40</f>
        <v>147247.2</v>
      </c>
      <c r="C61" s="44">
        <f>C6+C7+C8+C9+C26+C28+C30+C31+C32+C34+C35+C36+C41+C45+C56+C57+C58+C59+C33+C40</f>
        <v>299013.2</v>
      </c>
      <c r="D61" s="44">
        <f>D6+D7+D8+D9+D26+D28+D30+D31+D32+D34+D35+D36+D41+D45+D56+D57+D58+D59+D33+D40</f>
        <v>195019.89999999997</v>
      </c>
      <c r="E61" s="44">
        <f>E6+E7+E8+E9+E26+E28+E30+E31+E32+E34+E35+E36+E41+E45+E56+E57+E58+E59+E33+E40</f>
        <v>159025.40000000002</v>
      </c>
      <c r="F61" s="44">
        <f>F6+F7+F8+F9+F26+F28+F30+F31+F32+F34+F36+F41+F45+F56+F57+F58+F59+F33+F60</f>
        <v>8388.300000000001</v>
      </c>
      <c r="G61" s="44">
        <f>G6+G7+G8+G9+G26+G28+G30+G31+G32+G34+G36+G41+G45+G56+G57+G58+G59+G33+G60</f>
        <v>3814.9</v>
      </c>
      <c r="H61" s="44">
        <f>H6+H7+H8+H9+H26+H28+H30+H31+H32+H34+H36+H41+H45+H56+H57+H58+H59+H33+H40+H27+H39+H44</f>
        <v>10092.800000000001</v>
      </c>
      <c r="I61" s="44">
        <f>I6+I7+I8+I9+I26+I28+I30+I31+I32+I34+I36+I41+I45+I56+I57+I58+I59+I33+I60</f>
        <v>3185.3999999999996</v>
      </c>
    </row>
  </sheetData>
  <sheetProtection/>
  <mergeCells count="9">
    <mergeCell ref="A1:I1"/>
    <mergeCell ref="A3:A5"/>
    <mergeCell ref="B3:E3"/>
    <mergeCell ref="B4:B5"/>
    <mergeCell ref="C4:C5"/>
    <mergeCell ref="D4:D5"/>
    <mergeCell ref="E4:E5"/>
    <mergeCell ref="F4:G4"/>
    <mergeCell ref="H4:I4"/>
  </mergeCells>
  <printOptions/>
  <pageMargins left="0.6692913385826772" right="0.11811023622047245" top="0.5118110236220472" bottom="0.5118110236220472" header="0.5118110236220472" footer="0.5118110236220472"/>
  <pageSetup horizontalDpi="600" verticalDpi="600" orientation="portrait" paperSize="9" scale="49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2014-07-18T12:44:02Z</cp:lastPrinted>
  <dcterms:created xsi:type="dcterms:W3CDTF">1996-10-08T23:32:33Z</dcterms:created>
  <dcterms:modified xsi:type="dcterms:W3CDTF">2014-07-25T11:04:08Z</dcterms:modified>
  <cp:category/>
  <cp:version/>
  <cp:contentType/>
  <cp:contentStatus/>
</cp:coreProperties>
</file>